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175" windowHeight="7875"/>
  </bookViews>
  <sheets>
    <sheet name="Лист2" sheetId="6" r:id="rId1"/>
  </sheets>
  <calcPr calcId="124519"/>
</workbook>
</file>

<file path=xl/calcChain.xml><?xml version="1.0" encoding="utf-8"?>
<calcChain xmlns="http://schemas.openxmlformats.org/spreadsheetml/2006/main">
  <c r="C47" i="6"/>
  <c r="D23"/>
  <c r="D24"/>
  <c r="D25"/>
  <c r="D26"/>
  <c r="B47"/>
  <c r="C40"/>
  <c r="B40"/>
  <c r="D40" s="1"/>
  <c r="D39"/>
  <c r="D38"/>
  <c r="D37"/>
  <c r="D36"/>
  <c r="D35"/>
  <c r="D34"/>
  <c r="D33"/>
  <c r="D32"/>
  <c r="D31"/>
  <c r="D30"/>
  <c r="C22"/>
  <c r="D22" s="1"/>
  <c r="B22"/>
  <c r="D20"/>
  <c r="D19"/>
  <c r="D18"/>
  <c r="D17"/>
  <c r="C16"/>
  <c r="B16"/>
  <c r="D14"/>
  <c r="D13"/>
  <c r="D12"/>
  <c r="D11"/>
  <c r="D10"/>
  <c r="D9"/>
  <c r="C8"/>
  <c r="B8"/>
  <c r="B7" s="1"/>
  <c r="B28" s="1"/>
  <c r="B41" s="1"/>
  <c r="C7"/>
  <c r="C28" l="1"/>
  <c r="D28" s="1"/>
  <c r="D16"/>
  <c r="D8"/>
  <c r="C41"/>
  <c r="D7"/>
</calcChain>
</file>

<file path=xl/sharedStrings.xml><?xml version="1.0" encoding="utf-8"?>
<sst xmlns="http://schemas.openxmlformats.org/spreadsheetml/2006/main" count="54" uniqueCount="47">
  <si>
    <t>Сведения</t>
  </si>
  <si>
    <t>Наименование показателя</t>
  </si>
  <si>
    <t>Бюджетные назначения по состоянию на 2016 г.</t>
  </si>
  <si>
    <t>% исполнения</t>
  </si>
  <si>
    <t>Доходы</t>
  </si>
  <si>
    <t>Налоговые и неналоговые доходы</t>
  </si>
  <si>
    <t>налоги на прибыль,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</si>
  <si>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</si>
  <si>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</si>
  <si>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 xml:space="preserve">платежи при пользовании природными ресурсами         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</si>
  <si>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</si>
  <si>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</si>
  <si>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</si>
  <si>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</si>
  <si>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 xml:space="preserve">возврат остатков субсидий и субвенций прошлых лет          </t>
  </si>
  <si>
    <t>Всего:</t>
  </si>
  <si>
    <t>Расходы</t>
  </si>
  <si>
    <t>Общегосударственные вопросы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</si>
  <si>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</si>
  <si>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</si>
  <si>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</si>
  <si>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</si>
  <si>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Обслуживание государственного долга</t>
  </si>
  <si>
    <t>Межбюджетные трансферты</t>
  </si>
  <si>
    <t>Результат исполнения бюджета (дефицит "--", профицит "+")</t>
  </si>
  <si>
    <t>-</t>
  </si>
  <si>
    <t>Источники внутреннего финансирования дефицита</t>
  </si>
  <si>
    <t>Кредиты кредитных организаций в валюте  Российской Федерации</t>
  </si>
  <si>
    <t>Бюджетные кредиты от других бюджетов бюджетной  системы Российской Федерации</t>
  </si>
  <si>
    <t>Иные источники внутреннего финансирования  дефицитов бюджетов</t>
  </si>
  <si>
    <t>Изменение остатков средств на счетах по учету  средств бюджета</t>
  </si>
  <si>
    <t>Налог на доходы физических лиц</t>
  </si>
  <si>
    <t>Акцизы по под акцизным товарам (продукции),производимые на территории Российской Федерации</t>
  </si>
  <si>
    <t>Единый налог на вменненный доход для отделных видов деятельности</t>
  </si>
  <si>
    <t>Единый сельскохозяйственный налог</t>
  </si>
  <si>
    <t>Неналоговые доходы</t>
  </si>
  <si>
    <t>Налоговые доходы</t>
  </si>
  <si>
    <t>Дотации бюджетам муниципальных районов</t>
  </si>
  <si>
    <t>Субсидии бюджетам муниципальных районов</t>
  </si>
  <si>
    <t>Субвенции бюджетам муниципальных районов</t>
  </si>
  <si>
    <t>прочие налоговые доходы</t>
  </si>
  <si>
    <t>Иные межбюджетные трансферты</t>
  </si>
  <si>
    <t>Исполнено на 01.01.2017 г.</t>
  </si>
  <si>
    <t>Средства массовой информации</t>
  </si>
  <si>
    <t xml:space="preserve"> об исполнении бюджета Питерского муниципального района за 2016 год.</t>
  </si>
  <si>
    <t>Национальная безопасность</t>
  </si>
  <si>
    <t>Национальная  экономика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</si>
</sst>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/>
    <xf numFmtId="0" fontId="0" fillId="0" borderId="0" xfId="0" applyAlignment="1"/>
    <xf numFmtId="0" fontId="3" fillId="2" borderId="1" xfId="0" applyFont="1" applyFill="1" applyBorder="1" applyAlignment="1">
      <alignment vertical="justify" wrapText="1"/>
    </xf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/>
    <xf numFmtId="0" fontId="4" fillId="2" borderId="1" xfId="0" applyFont="1" applyFill="1" applyBorder="1" applyAlignment="1">
      <alignment vertical="justify" wrapText="1"/>
    </xf>
    <xf numFmtId="164" fontId="4" fillId="2" borderId="1" xfId="0" applyNumberFormat="1" applyFont="1" applyFill="1" applyBorder="1" applyAlignment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A2" sqref="A2:D2"/>
    </sheetView>
  </sheetViews>
  <sheetFormatPr defaultRowHeight="15"/>
  <cols>
    <col min="1" max="1" width="29.42578125" customWidth="1"/>
    <col min="2" max="2" width="20.42578125" customWidth="1"/>
    <col min="3" max="3" width="18" customWidth="1"/>
    <col min="4" max="4" width="14.5703125" customWidth="1"/>
  </cols>
  <sheetData>
    <row r="1" spans="1:4" ht="15.75">
      <c r="A1" s="14" t="s">
        <v>0</v>
      </c>
      <c r="B1" s="14"/>
      <c r="C1" s="14"/>
      <c r="D1" s="14"/>
    </row>
    <row r="2" spans="1:4" ht="15.75">
      <c r="A2" s="14" t="s">
        <v>44</v>
      </c>
      <c r="B2" s="14"/>
      <c r="C2" s="14"/>
      <c r="D2" s="14"/>
    </row>
    <row r="3" spans="1:4">
      <c r="A3" s="1"/>
      <c r="B3" s="1"/>
      <c r="C3" s="1"/>
      <c r="D3" s="2"/>
    </row>
    <row r="4" spans="1:4" ht="38.25">
      <c r="A4" s="13" t="s">
        <v>1</v>
      </c>
      <c r="B4" s="13" t="s">
        <v>2</v>
      </c>
      <c r="C4" s="13" t="s">
        <v>42</v>
      </c>
      <c r="D4" s="13" t="s">
        <v>3</v>
      </c>
    </row>
    <row r="5" spans="1:4">
      <c r="A5" s="13">
        <v>1</v>
      </c>
      <c r="B5" s="13">
        <v>5</v>
      </c>
      <c r="C5" s="13">
        <v>6</v>
      </c>
      <c r="D5" s="13">
        <v>7</v>
      </c>
    </row>
    <row r="6" spans="1:4">
      <c r="A6" s="15" t="s">
        <v>4</v>
      </c>
      <c r="B6" s="16"/>
      <c r="C6" s="16"/>
      <c r="D6" s="16"/>
    </row>
    <row r="7" spans="1:4">
      <c r="A7" s="3" t="s">
        <v>5</v>
      </c>
      <c r="B7" s="4">
        <f>B8+B16</f>
        <v>35395.9</v>
      </c>
      <c r="C7" s="4">
        <f>C8+C16</f>
        <v>26273.200000000004</v>
      </c>
      <c r="D7" s="5">
        <f>C7/B7*100</f>
        <v>74.226675970945806</v>
      </c>
    </row>
    <row r="8" spans="1:4">
      <c r="A8" s="3" t="s">
        <v>36</v>
      </c>
      <c r="B8" s="4">
        <f>B9+B11+B12+B13+B14</f>
        <v>24680.799999999999</v>
      </c>
      <c r="C8" s="4">
        <f>C9+C11+C12+C13++C14+C15</f>
        <v>24395.300000000003</v>
      </c>
      <c r="D8" s="5">
        <f t="shared" ref="D8:D20" si="0">C8/B8*100</f>
        <v>98.843230365304208</v>
      </c>
    </row>
    <row r="9" spans="1:4">
      <c r="A9" s="6" t="s">
        <v>6</v>
      </c>
      <c r="B9" s="7">
        <v>13481.2</v>
      </c>
      <c r="C9" s="7">
        <v>13355.1</v>
      </c>
      <c r="D9" s="8">
        <f t="shared" si="0"/>
        <v>99.064623327300239</v>
      </c>
    </row>
    <row r="10" spans="1:4" ht="15.75" customHeight="1">
      <c r="A10" s="9" t="s">
        <v>31</v>
      </c>
      <c r="B10" s="7">
        <v>13481.2</v>
      </c>
      <c r="C10" s="7">
        <v>13355.1</v>
      </c>
      <c r="D10" s="8">
        <f t="shared" si="0"/>
        <v>99.064623327300239</v>
      </c>
    </row>
    <row r="11" spans="1:4" ht="41.25" customHeight="1">
      <c r="A11" s="9" t="s">
        <v>32</v>
      </c>
      <c r="B11" s="7">
        <v>8039.9</v>
      </c>
      <c r="C11" s="7">
        <v>8041.8</v>
      </c>
      <c r="D11" s="8">
        <f t="shared" si="0"/>
        <v>100.02363213472805</v>
      </c>
    </row>
    <row r="12" spans="1:4" ht="33" customHeight="1">
      <c r="A12" s="9" t="s">
        <v>33</v>
      </c>
      <c r="B12" s="7">
        <v>1608.9</v>
      </c>
      <c r="C12" s="7">
        <v>1583</v>
      </c>
      <c r="D12" s="8">
        <f t="shared" si="0"/>
        <v>98.390204487538071</v>
      </c>
    </row>
    <row r="13" spans="1:4" ht="36" customHeight="1">
      <c r="A13" s="9" t="s">
        <v>34</v>
      </c>
      <c r="B13" s="7">
        <v>900.8</v>
      </c>
      <c r="C13" s="7">
        <v>829.2</v>
      </c>
      <c r="D13" s="8">
        <f t="shared" si="0"/>
        <v>92.051509769094153</v>
      </c>
    </row>
    <row r="14" spans="1:4">
      <c r="A14" s="9" t="s">
        <v>7</v>
      </c>
      <c r="B14" s="7">
        <v>650</v>
      </c>
      <c r="C14" s="7">
        <v>580.20000000000005</v>
      </c>
      <c r="D14" s="8">
        <f t="shared" si="0"/>
        <v>89.261538461538464</v>
      </c>
    </row>
    <row r="15" spans="1:4">
      <c r="A15" s="9" t="s">
        <v>40</v>
      </c>
      <c r="B15" s="7"/>
      <c r="C15" s="7">
        <v>6</v>
      </c>
      <c r="D15" s="5"/>
    </row>
    <row r="16" spans="1:4">
      <c r="A16" s="10" t="s">
        <v>35</v>
      </c>
      <c r="B16" s="4">
        <f>B17+B18+B19+B20+B21</f>
        <v>10715.1</v>
      </c>
      <c r="C16" s="4">
        <f>C17+C18+C19+C20</f>
        <v>1877.9</v>
      </c>
      <c r="D16" s="5">
        <f t="shared" si="0"/>
        <v>17.525734710828644</v>
      </c>
    </row>
    <row r="17" spans="1:4" ht="52.5" customHeight="1">
      <c r="A17" s="9" t="s">
        <v>8</v>
      </c>
      <c r="B17" s="7">
        <v>635</v>
      </c>
      <c r="C17" s="7">
        <v>542.5</v>
      </c>
      <c r="D17" s="8">
        <f t="shared" si="0"/>
        <v>85.433070866141733</v>
      </c>
    </row>
    <row r="18" spans="1:4" ht="25.5">
      <c r="A18" s="9" t="s">
        <v>9</v>
      </c>
      <c r="B18" s="7">
        <v>50.2</v>
      </c>
      <c r="C18" s="7">
        <v>47.8</v>
      </c>
      <c r="D18" s="8">
        <f t="shared" si="0"/>
        <v>95.219123505976086</v>
      </c>
    </row>
    <row r="19" spans="1:4" ht="23.25" customHeight="1">
      <c r="A19" s="9" t="s">
        <v>10</v>
      </c>
      <c r="B19" s="7">
        <v>9012.9</v>
      </c>
      <c r="C19" s="7">
        <v>241.6</v>
      </c>
      <c r="D19" s="8">
        <f t="shared" si="0"/>
        <v>2.6806022478891367</v>
      </c>
    </row>
    <row r="20" spans="1:4" ht="25.5">
      <c r="A20" s="9" t="s">
        <v>11</v>
      </c>
      <c r="B20" s="7">
        <v>1017</v>
      </c>
      <c r="C20" s="7">
        <v>1046</v>
      </c>
      <c r="D20" s="8">
        <f t="shared" si="0"/>
        <v>102.85152409046215</v>
      </c>
    </row>
    <row r="21" spans="1:4" ht="15.75" customHeight="1">
      <c r="A21" s="9" t="s">
        <v>12</v>
      </c>
      <c r="B21" s="7"/>
      <c r="C21" s="7"/>
      <c r="D21" s="8"/>
    </row>
    <row r="22" spans="1:4" ht="16.5" customHeight="1">
      <c r="A22" s="10" t="s">
        <v>13</v>
      </c>
      <c r="B22" s="4">
        <f>B23+B24+B25+B26</f>
        <v>235555.6</v>
      </c>
      <c r="C22" s="4">
        <f>C23+C24+C25+C26</f>
        <v>233177.9</v>
      </c>
      <c r="D22" s="5">
        <f>C22/B22*100</f>
        <v>98.99059924705675</v>
      </c>
    </row>
    <row r="23" spans="1:4" ht="25.5">
      <c r="A23" s="9" t="s">
        <v>37</v>
      </c>
      <c r="B23" s="7">
        <v>82876.100000000006</v>
      </c>
      <c r="C23" s="7">
        <v>82876.100000000006</v>
      </c>
      <c r="D23" s="5">
        <f t="shared" ref="D23:D28" si="1">C23/B23*100</f>
        <v>100</v>
      </c>
    </row>
    <row r="24" spans="1:4" ht="25.5">
      <c r="A24" s="9" t="s">
        <v>39</v>
      </c>
      <c r="B24" s="7">
        <v>145772.79999999999</v>
      </c>
      <c r="C24" s="7">
        <v>145766.29999999999</v>
      </c>
      <c r="D24" s="5">
        <f t="shared" si="1"/>
        <v>99.995541006278259</v>
      </c>
    </row>
    <row r="25" spans="1:4" ht="25.5">
      <c r="A25" s="9" t="s">
        <v>38</v>
      </c>
      <c r="B25" s="7">
        <v>2851.2</v>
      </c>
      <c r="C25" s="7">
        <v>1255.4000000000001</v>
      </c>
      <c r="D25" s="5">
        <f t="shared" si="1"/>
        <v>44.030583613916953</v>
      </c>
    </row>
    <row r="26" spans="1:4" ht="18" customHeight="1">
      <c r="A26" s="9" t="s">
        <v>41</v>
      </c>
      <c r="B26" s="7">
        <v>4055.5</v>
      </c>
      <c r="C26" s="7">
        <v>3280.1</v>
      </c>
      <c r="D26" s="5">
        <f t="shared" si="1"/>
        <v>80.880286031315492</v>
      </c>
    </row>
    <row r="27" spans="1:4" ht="23.25" customHeight="1">
      <c r="A27" s="9" t="s">
        <v>14</v>
      </c>
      <c r="B27" s="7"/>
      <c r="C27" s="7"/>
      <c r="D27" s="5"/>
    </row>
    <row r="28" spans="1:4">
      <c r="A28" s="10" t="s">
        <v>15</v>
      </c>
      <c r="B28" s="4">
        <f>B7+B22</f>
        <v>270951.5</v>
      </c>
      <c r="C28" s="4">
        <f>C7+C22</f>
        <v>259451.1</v>
      </c>
      <c r="D28" s="5">
        <f t="shared" si="1"/>
        <v>95.755550347571429</v>
      </c>
    </row>
    <row r="29" spans="1:4">
      <c r="A29" s="17" t="s">
        <v>16</v>
      </c>
      <c r="B29" s="17"/>
      <c r="C29" s="17"/>
      <c r="D29" s="17"/>
    </row>
    <row r="30" spans="1:4" ht="19.5" customHeight="1">
      <c r="A30" s="9" t="s">
        <v>17</v>
      </c>
      <c r="B30" s="7">
        <v>22468.3</v>
      </c>
      <c r="C30" s="7">
        <v>21582</v>
      </c>
      <c r="D30" s="8">
        <f t="shared" ref="D30:D40" si="2">C30/B30*100</f>
        <v>96.055331288971573</v>
      </c>
    </row>
    <row r="31" spans="1:4">
      <c r="A31" s="9" t="s">
        <v>45</v>
      </c>
      <c r="B31" s="7">
        <v>952.2</v>
      </c>
      <c r="C31" s="7">
        <v>872</v>
      </c>
      <c r="D31" s="8">
        <f t="shared" si="2"/>
        <v>91.577399705944131</v>
      </c>
    </row>
    <row r="32" spans="1:4">
      <c r="A32" s="9" t="s">
        <v>46</v>
      </c>
      <c r="B32" s="7">
        <v>11776.6</v>
      </c>
      <c r="C32" s="7">
        <v>6560.3</v>
      </c>
      <c r="D32" s="8">
        <f t="shared" si="2"/>
        <v>55.706231000458537</v>
      </c>
    </row>
    <row r="33" spans="1:4" ht="25.5">
      <c r="A33" s="9" t="s">
        <v>18</v>
      </c>
      <c r="B33" s="7">
        <v>2136.9</v>
      </c>
      <c r="C33" s="7">
        <v>2114.4</v>
      </c>
      <c r="D33" s="8">
        <f t="shared" si="2"/>
        <v>98.947072862557917</v>
      </c>
    </row>
    <row r="34" spans="1:4">
      <c r="A34" s="9" t="s">
        <v>19</v>
      </c>
      <c r="B34" s="7">
        <v>204220.2</v>
      </c>
      <c r="C34" s="7">
        <v>201793.6</v>
      </c>
      <c r="D34" s="8">
        <f t="shared" si="2"/>
        <v>98.81177278251613</v>
      </c>
    </row>
    <row r="35" spans="1:4">
      <c r="A35" s="9" t="s">
        <v>20</v>
      </c>
      <c r="B35" s="7">
        <v>32255.599999999999</v>
      </c>
      <c r="C35" s="7">
        <v>29855.1</v>
      </c>
      <c r="D35" s="8">
        <f t="shared" si="2"/>
        <v>92.557881422140653</v>
      </c>
    </row>
    <row r="36" spans="1:4">
      <c r="A36" s="9" t="s">
        <v>21</v>
      </c>
      <c r="B36" s="7">
        <v>4992.7</v>
      </c>
      <c r="C36" s="7">
        <v>3863.2</v>
      </c>
      <c r="D36" s="8">
        <f t="shared" si="2"/>
        <v>77.376970376750052</v>
      </c>
    </row>
    <row r="37" spans="1:4" ht="15" customHeight="1">
      <c r="A37" s="9" t="s">
        <v>43</v>
      </c>
      <c r="B37" s="7">
        <v>329.3</v>
      </c>
      <c r="C37" s="7">
        <v>329.3</v>
      </c>
      <c r="D37" s="8">
        <f t="shared" si="2"/>
        <v>100</v>
      </c>
    </row>
    <row r="38" spans="1:4" ht="25.5">
      <c r="A38" s="9" t="s">
        <v>22</v>
      </c>
      <c r="B38" s="7">
        <v>74.7</v>
      </c>
      <c r="C38" s="7">
        <v>74.7</v>
      </c>
      <c r="D38" s="8">
        <f t="shared" si="2"/>
        <v>100</v>
      </c>
    </row>
    <row r="39" spans="1:4" ht="12.75" customHeight="1">
      <c r="A39" s="9" t="s">
        <v>23</v>
      </c>
      <c r="B39" s="7">
        <v>5498.9</v>
      </c>
      <c r="C39" s="7">
        <v>5498.9</v>
      </c>
      <c r="D39" s="8">
        <f t="shared" si="2"/>
        <v>100</v>
      </c>
    </row>
    <row r="40" spans="1:4">
      <c r="A40" s="10" t="s">
        <v>15</v>
      </c>
      <c r="B40" s="4">
        <f>SUM(B30:B39)</f>
        <v>284705.40000000002</v>
      </c>
      <c r="C40" s="4">
        <f>SUM(C30:C39)</f>
        <v>272543.50000000006</v>
      </c>
      <c r="D40" s="5">
        <f t="shared" si="2"/>
        <v>95.728251027202177</v>
      </c>
    </row>
    <row r="41" spans="1:4" ht="31.5" customHeight="1">
      <c r="A41" s="10" t="s">
        <v>24</v>
      </c>
      <c r="B41" s="4">
        <f>B28-B40</f>
        <v>-13753.900000000023</v>
      </c>
      <c r="C41" s="4">
        <f>C28-C40</f>
        <v>-13092.400000000052</v>
      </c>
      <c r="D41" s="11" t="s">
        <v>25</v>
      </c>
    </row>
    <row r="42" spans="1:4">
      <c r="A42" s="17" t="s">
        <v>26</v>
      </c>
      <c r="B42" s="17"/>
      <c r="C42" s="17"/>
      <c r="D42" s="17"/>
    </row>
    <row r="43" spans="1:4" ht="25.5">
      <c r="A43" s="9" t="s">
        <v>27</v>
      </c>
      <c r="B43" s="7"/>
      <c r="C43" s="7">
        <v>0</v>
      </c>
      <c r="D43" s="11" t="s">
        <v>25</v>
      </c>
    </row>
    <row r="44" spans="1:4" ht="38.25">
      <c r="A44" s="9" t="s">
        <v>28</v>
      </c>
      <c r="B44" s="7">
        <v>13600</v>
      </c>
      <c r="C44" s="7">
        <v>13600</v>
      </c>
      <c r="D44" s="11" t="s">
        <v>25</v>
      </c>
    </row>
    <row r="45" spans="1:4" ht="38.25">
      <c r="A45" s="9" t="s">
        <v>29</v>
      </c>
      <c r="B45" s="7">
        <v>0</v>
      </c>
      <c r="C45" s="7">
        <v>0</v>
      </c>
      <c r="D45" s="11" t="s">
        <v>25</v>
      </c>
    </row>
    <row r="46" spans="1:4" ht="25.5">
      <c r="A46" s="9" t="s">
        <v>30</v>
      </c>
      <c r="B46" s="7">
        <v>153.9</v>
      </c>
      <c r="C46" s="7">
        <v>-507.5</v>
      </c>
      <c r="D46" s="11" t="s">
        <v>25</v>
      </c>
    </row>
    <row r="47" spans="1:4">
      <c r="A47" s="10" t="s">
        <v>15</v>
      </c>
      <c r="B47" s="4">
        <f>SUM(B43:B46)</f>
        <v>13753.9</v>
      </c>
      <c r="C47" s="4">
        <f>C44+C46</f>
        <v>13092.5</v>
      </c>
      <c r="D47" s="12" t="s">
        <v>25</v>
      </c>
    </row>
  </sheetData>
  <mergeCells count="5">
    <mergeCell ref="A1:D1"/>
    <mergeCell ref="A2:D2"/>
    <mergeCell ref="A6:D6"/>
    <mergeCell ref="A29:D29"/>
    <mergeCell ref="A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Пономарева И. И.</cp:lastModifiedBy>
  <cp:lastPrinted>2017-01-25T12:10:47Z</cp:lastPrinted>
  <dcterms:created xsi:type="dcterms:W3CDTF">2016-06-27T05:23:46Z</dcterms:created>
  <dcterms:modified xsi:type="dcterms:W3CDTF">2017-03-31T07:15:32Z</dcterms:modified>
</cp:coreProperties>
</file>